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<sst xmlns="http://schemas.openxmlformats.org/spreadsheetml/2006/main" count="47" uniqueCount="29">
  <si>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</si>
  <si>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</si>
  <si>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</si>
  <si>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</si>
  <si>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</si>
  <si>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</si>
  <si>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</si>
  <si>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</si>
  <si>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</si>
  <si>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</si>
  <si>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</si>
  <si>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</si>
  <si>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-</t>
  </si>
  <si>
    <t>I полугодие</t>
  </si>
  <si>
    <t>Итого за I полугодие, руб.</t>
  </si>
  <si>
    <t>II полугодие</t>
  </si>
  <si>
    <t>Итого за  II полугодие, руб.</t>
  </si>
  <si>
    <t>№п/п</t>
  </si>
  <si>
    <t>Объем потерь по нормативу, кВтч</t>
  </si>
  <si>
    <t>Тариф на потери по нормативу, руб/кВтч</t>
  </si>
  <si>
    <t>Тариф на потери сверх норматива, руб/кВтч</t>
  </si>
  <si>
    <t>Итого к оплате, руб.</t>
  </si>
  <si>
    <r>
      <t xml:space="preserve">Объем потерь </t>
    </r>
    <r>
      <rPr>
        <b/>
        <sz val="12"/>
        <rFont val="Cambria"/>
        <family val="1"/>
      </rPr>
      <t>сверх</t>
    </r>
    <r>
      <rPr>
        <sz val="12"/>
        <rFont val="Cambria"/>
        <family val="1"/>
      </rPr>
      <t xml:space="preserve"> норматива, кВтч</t>
    </r>
  </si>
  <si>
    <t>Оплата потерь в ПАО "Ульяновскэнерго"</t>
  </si>
  <si>
    <t>без НДС 20%</t>
  </si>
  <si>
    <t>Фактический объем покупки электроэнергии на компенсацию потерь в части передачи сторонним потребителям за 2022 год</t>
  </si>
  <si>
    <t>Тариф на I полугодие 2022 г.</t>
  </si>
  <si>
    <t>Тариф на II полугодие 2022 г.</t>
  </si>
  <si>
    <t>Всего 
за 2022 год, 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</si>
</sst>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Black"/>
      <family val="2"/>
    </font>
    <font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Black"/>
      <family val="2"/>
    </font>
    <font>
      <sz val="14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3" fillId="9" borderId="11" xfId="0" applyNumberFormat="1" applyFont="1" applyFill="1" applyBorder="1" applyAlignment="1">
      <alignment horizontal="right" vertical="center" wrapText="1"/>
    </xf>
    <xf numFmtId="4" fontId="2" fillId="9" borderId="11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9" borderId="11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9" borderId="11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7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="70" zoomScaleNormal="70" zoomScalePageLayoutView="0" workbookViewId="0" topLeftCell="A1">
      <selection activeCell="U9" sqref="U9"/>
    </sheetView>
  </sheetViews>
  <sheetFormatPr defaultColWidth="9.140625" defaultRowHeight="15"/>
  <cols>
    <col min="1" max="1" width="9.140625" style="1" customWidth="1"/>
    <col min="2" max="2" width="21.57421875" style="1" customWidth="1"/>
    <col min="3" max="3" width="17.57421875" style="1" customWidth="1"/>
    <col min="4" max="4" width="15.00390625" style="1" customWidth="1"/>
    <col min="5" max="5" width="16.28125" style="1" bestFit="1" customWidth="1"/>
    <col min="6" max="6" width="16.421875" style="1" customWidth="1"/>
    <col min="7" max="7" width="16.8515625" style="1" customWidth="1"/>
    <col min="8" max="9" width="16.421875" style="1" bestFit="1" customWidth="1"/>
    <col min="10" max="10" width="18.28125" style="1" customWidth="1"/>
    <col min="11" max="11" width="16.421875" style="1" customWidth="1"/>
    <col min="12" max="12" width="27.140625" style="1" customWidth="1"/>
    <col min="13" max="13" width="20.57421875" style="1" customWidth="1"/>
    <col min="14" max="14" width="16.421875" style="1" bestFit="1" customWidth="1"/>
    <col min="15" max="15" width="18.421875" style="1" customWidth="1"/>
    <col min="16" max="16" width="16.00390625" style="1" customWidth="1"/>
    <col min="17" max="17" width="16.421875" style="1" customWidth="1"/>
    <col min="18" max="18" width="16.8515625" style="1" customWidth="1"/>
    <col min="19" max="19" width="18.57421875" style="1" customWidth="1"/>
    <col min="20" max="20" width="18.8515625" style="1" bestFit="1" customWidth="1"/>
    <col min="21" max="21" width="20.28125" style="1" bestFit="1" customWidth="1"/>
    <col min="22" max="16384" width="9.140625" style="1" customWidth="1"/>
  </cols>
  <sheetData>
    <row r="1" spans="1:18" ht="84.75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R1" s="25"/>
    </row>
    <row r="3" spans="1:21" ht="33" customHeight="1">
      <c r="A3" s="33" t="s">
        <v>23</v>
      </c>
      <c r="B3" s="33"/>
      <c r="C3" s="33"/>
      <c r="D3" s="30" t="s">
        <v>13</v>
      </c>
      <c r="E3" s="30"/>
      <c r="F3" s="30"/>
      <c r="G3" s="30"/>
      <c r="H3" s="30"/>
      <c r="I3" s="30"/>
      <c r="J3" s="34" t="s">
        <v>14</v>
      </c>
      <c r="K3" s="2"/>
      <c r="L3" s="26" t="s">
        <v>23</v>
      </c>
      <c r="M3" s="27"/>
      <c r="N3" s="31" t="s">
        <v>15</v>
      </c>
      <c r="O3" s="31"/>
      <c r="P3" s="31"/>
      <c r="Q3" s="31"/>
      <c r="R3" s="31"/>
      <c r="S3" s="31"/>
      <c r="T3" s="34" t="s">
        <v>16</v>
      </c>
      <c r="U3" s="29" t="s">
        <v>28</v>
      </c>
    </row>
    <row r="4" spans="1:21" ht="39" customHeight="1">
      <c r="A4" s="3" t="s">
        <v>17</v>
      </c>
      <c r="B4" s="30" t="s">
        <v>26</v>
      </c>
      <c r="C4" s="30"/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34"/>
      <c r="K4" s="2"/>
      <c r="L4" s="31" t="s">
        <v>27</v>
      </c>
      <c r="M4" s="31"/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5" t="s">
        <v>11</v>
      </c>
      <c r="T4" s="34"/>
      <c r="U4" s="29"/>
    </row>
    <row r="5" spans="1:21" ht="31.5">
      <c r="A5" s="32">
        <v>1</v>
      </c>
      <c r="B5" s="8" t="s">
        <v>18</v>
      </c>
      <c r="C5" s="9" t="s">
        <v>12</v>
      </c>
      <c r="D5" s="10">
        <v>368000</v>
      </c>
      <c r="E5" s="10">
        <v>212963</v>
      </c>
      <c r="F5" s="10">
        <v>346100</v>
      </c>
      <c r="G5" s="10">
        <v>303200</v>
      </c>
      <c r="H5" s="10">
        <v>294500</v>
      </c>
      <c r="I5" s="10">
        <v>76389</v>
      </c>
      <c r="J5" s="10">
        <f>D5+E5+F5+G5+H5+I5</f>
        <v>1601152</v>
      </c>
      <c r="K5" s="20"/>
      <c r="L5" s="8" t="s">
        <v>18</v>
      </c>
      <c r="M5" s="9" t="s">
        <v>12</v>
      </c>
      <c r="N5" s="10">
        <v>307700</v>
      </c>
      <c r="O5" s="10">
        <v>260330</v>
      </c>
      <c r="P5" s="10">
        <v>268061</v>
      </c>
      <c r="Q5" s="10">
        <f>346100+115200</f>
        <v>461300</v>
      </c>
      <c r="R5" s="10">
        <f>351800+112900</f>
        <v>464700</v>
      </c>
      <c r="S5" s="10">
        <f>368000+115100</f>
        <v>483100</v>
      </c>
      <c r="T5" s="10">
        <f>N5+O5+P5+Q5+R5+S5</f>
        <v>2245191</v>
      </c>
      <c r="U5" s="10">
        <f>J5+T5</f>
        <v>3846343</v>
      </c>
    </row>
    <row r="6" spans="1:21" ht="47.25">
      <c r="A6" s="32"/>
      <c r="B6" s="11" t="s">
        <v>19</v>
      </c>
      <c r="C6" s="12" t="s">
        <v>24</v>
      </c>
      <c r="D6" s="13">
        <v>2.8057</v>
      </c>
      <c r="E6" s="13">
        <v>3.06823</v>
      </c>
      <c r="F6" s="13">
        <v>2.77909</v>
      </c>
      <c r="G6" s="13">
        <v>2.8621</v>
      </c>
      <c r="H6" s="13">
        <v>2.80427</v>
      </c>
      <c r="I6" s="13">
        <v>2.99967</v>
      </c>
      <c r="J6" s="14" t="s">
        <v>12</v>
      </c>
      <c r="K6" s="20"/>
      <c r="L6" s="11" t="s">
        <v>19</v>
      </c>
      <c r="M6" s="12" t="s">
        <v>24</v>
      </c>
      <c r="N6" s="13">
        <v>3.11465</v>
      </c>
      <c r="O6" s="13">
        <v>3.15111</v>
      </c>
      <c r="P6" s="13">
        <v>3.17645</v>
      </c>
      <c r="Q6" s="13">
        <v>2.97211</v>
      </c>
      <c r="R6" s="13">
        <v>2.92822</v>
      </c>
      <c r="S6" s="13">
        <v>3.00147</v>
      </c>
      <c r="T6" s="14" t="s">
        <v>12</v>
      </c>
      <c r="U6" s="14" t="s">
        <v>12</v>
      </c>
    </row>
    <row r="7" spans="1:21" ht="47.25">
      <c r="A7" s="32"/>
      <c r="B7" s="8" t="s">
        <v>22</v>
      </c>
      <c r="C7" s="9" t="s">
        <v>12</v>
      </c>
      <c r="D7" s="10">
        <v>102210</v>
      </c>
      <c r="E7" s="10">
        <v>0</v>
      </c>
      <c r="F7" s="10">
        <v>355491</v>
      </c>
      <c r="G7" s="10">
        <v>817</v>
      </c>
      <c r="H7" s="10">
        <v>167582</v>
      </c>
      <c r="I7" s="10">
        <v>0</v>
      </c>
      <c r="J7" s="10">
        <f>D7+E7+F7+G7+H7+I7</f>
        <v>626100</v>
      </c>
      <c r="K7" s="20"/>
      <c r="L7" s="8" t="s">
        <v>22</v>
      </c>
      <c r="M7" s="9" t="s">
        <v>12</v>
      </c>
      <c r="N7" s="10">
        <v>159820</v>
      </c>
      <c r="O7" s="10">
        <v>0</v>
      </c>
      <c r="P7" s="10">
        <v>0</v>
      </c>
      <c r="Q7" s="10">
        <f>84373+34771</f>
        <v>119144</v>
      </c>
      <c r="R7" s="10">
        <f>256774+30318</f>
        <v>287092</v>
      </c>
      <c r="S7" s="10">
        <f>562807+226155</f>
        <v>788962</v>
      </c>
      <c r="T7" s="10">
        <f>N7+O7+P7+Q7+R7+S7</f>
        <v>1355018</v>
      </c>
      <c r="U7" s="10">
        <f>J7+T7</f>
        <v>1981118</v>
      </c>
    </row>
    <row r="8" spans="1:21" ht="47.25">
      <c r="A8" s="32"/>
      <c r="B8" s="15" t="s">
        <v>20</v>
      </c>
      <c r="C8" s="16" t="s">
        <v>24</v>
      </c>
      <c r="D8" s="17">
        <v>3.00431</v>
      </c>
      <c r="E8" s="17">
        <v>0</v>
      </c>
      <c r="F8" s="17">
        <v>2.9777</v>
      </c>
      <c r="G8" s="17">
        <v>3.06071</v>
      </c>
      <c r="H8" s="17">
        <v>3.00288</v>
      </c>
      <c r="I8" s="17">
        <v>0</v>
      </c>
      <c r="J8" s="18" t="s">
        <v>12</v>
      </c>
      <c r="K8" s="21"/>
      <c r="L8" s="15" t="s">
        <v>20</v>
      </c>
      <c r="M8" s="16" t="s">
        <v>24</v>
      </c>
      <c r="N8" s="17">
        <v>3.3914</v>
      </c>
      <c r="O8" s="17">
        <v>0</v>
      </c>
      <c r="P8" s="17">
        <v>0</v>
      </c>
      <c r="Q8" s="17">
        <v>3.24886</v>
      </c>
      <c r="R8" s="17">
        <v>3.20497</v>
      </c>
      <c r="S8" s="17">
        <v>3.25018</v>
      </c>
      <c r="T8" s="18" t="s">
        <v>12</v>
      </c>
      <c r="U8" s="18" t="s">
        <v>12</v>
      </c>
    </row>
    <row r="9" spans="1:21" ht="31.5">
      <c r="A9" s="19"/>
      <c r="B9" s="19" t="s">
        <v>21</v>
      </c>
      <c r="C9" s="19"/>
      <c r="D9" s="6">
        <v>1339568.1250999998</v>
      </c>
      <c r="E9" s="6">
        <v>653419.46549</v>
      </c>
      <c r="F9" s="6">
        <v>2020388.5997000001</v>
      </c>
      <c r="G9" s="6">
        <v>870289.32007</v>
      </c>
      <c r="H9" s="6">
        <v>1329086.15116</v>
      </c>
      <c r="I9" s="6">
        <v>229141.79163</v>
      </c>
      <c r="J9" s="7">
        <f>D9+E9+F9+G9+H9+I9</f>
        <v>6441893.4531499995</v>
      </c>
      <c r="K9" s="22"/>
      <c r="L9" s="23" t="s">
        <v>21</v>
      </c>
      <c r="M9" s="6"/>
      <c r="N9" s="6">
        <v>1500391.353</v>
      </c>
      <c r="O9" s="6">
        <v>820328.4663</v>
      </c>
      <c r="P9" s="6">
        <v>851482.36345</v>
      </c>
      <c r="Q9" s="6">
        <v>1758116.5188399998</v>
      </c>
      <c r="R9" s="6">
        <v>2280865.08124</v>
      </c>
      <c r="S9" s="6">
        <v>4014278.67016</v>
      </c>
      <c r="T9" s="7">
        <f>N9+O9+P9+Q9+R9+S9</f>
        <v>11225462.45299</v>
      </c>
      <c r="U9" s="7">
        <f>J9+T9</f>
        <v>17667355.90614</v>
      </c>
    </row>
    <row r="11" ht="18.75">
      <c r="U11" s="24"/>
    </row>
    <row r="13" ht="18.75">
      <c r="F13" s="25"/>
    </row>
  </sheetData>
  <sheetProtection/>
  <mergeCells count="11">
    <mergeCell ref="T3:T4"/>
    <mergeCell ref="L3:M3"/>
    <mergeCell ref="A1:J1"/>
    <mergeCell ref="U3:U4"/>
    <mergeCell ref="B4:C4"/>
    <mergeCell ref="L4:M4"/>
    <mergeCell ref="A5:A8"/>
    <mergeCell ref="A3:C3"/>
    <mergeCell ref="D3:I3"/>
    <mergeCell ref="J3:J4"/>
    <mergeCell ref="N3:S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2023-02-22T06:20:21Z</dcterms:modified>
  <cp:category/>
  <cp:version/>
  <cp:contentType/>
  <cp:contentStatus/>
</cp:coreProperties>
</file>